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<sst xmlns="http://schemas.openxmlformats.org/spreadsheetml/2006/main" count="7" uniqueCount="7">
  <si>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raw</t>
  </si>
  <si>
    <t>°C</t>
  </si>
  <si>
    <t>calc raw</t>
  </si>
  <si>
    <t>calc °C</t>
  </si>
  <si>
    <t>error °C</t>
  </si>
  <si>
    <t>offset</t>
  </si>
  <si>
    <t>coeff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</si>
</sst>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Atmega 328P temperature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Foglio1!$C$2:$C$2</c:f>
            </c:strRef>
          </c:tx>
          <c:spPr>
            <a:ln w="3175">
              <a:solidFill>
                <a:srgbClr val="3DEB3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DEB3D"/>
              </a:solidFill>
              <a:ln>
                <a:solidFill>
                  <a:srgbClr val="3DEB3D"/>
                </a:solidFill>
              </a:ln>
            </c:spPr>
          </c:marker>
          <c:xVal>
            <c:numRef>
              <c:f>Foglio1!$B$3:$B$6</c:f>
              <c:numCache/>
            </c:numRef>
          </c:xVal>
          <c:yVal>
            <c:numRef>
              <c:f>Foglio1!$C$3:$C$6</c:f>
              <c:numCache/>
            </c:numRef>
          </c:yVal>
          <c:smooth val="0"/>
        </c:ser>
        <c:ser>
          <c:idx val="1"/>
          <c:order val="1"/>
          <c:tx>
            <c:strRef>
              <c:f>Foglio1!$D$2:$D$2</c:f>
            </c:strRef>
          </c:tx>
          <c:spPr>
            <a:ln w="3175">
              <a:solidFill>
                <a:srgbClr val="FF420E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Foglio1!$D$3:$D$6</c:f>
              <c:numCache/>
            </c:numRef>
          </c:xVal>
          <c:yVal>
            <c:numRef>
              <c:f>Foglio1!$C$3:$C$6</c:f>
              <c:numCache/>
            </c:numRef>
          </c:yVal>
          <c:smooth val="0"/>
        </c:ser>
        <c:axId val="25937341"/>
        <c:axId val="32109478"/>
      </c:scatterChart>
      <c:valAx>
        <c:axId val="2593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raw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09478"/>
        <c:crossesAt val="0"/>
        <c:crossBetween val="midCat"/>
        <c:dispUnits/>
      </c:valAx>
      <c:valAx>
        <c:axId val="3210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3734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19050</xdr:rowOff>
    </xdr:from>
    <xdr:to>
      <xdr:col>12</xdr:col>
      <xdr:colOff>428625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14300" y="1152525"/>
        <a:ext cx="9572625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"/>
  <sheetViews>
    <sheetView tabSelected="1" workbookViewId="0" topLeftCell="A1">
      <selection activeCell="N28" sqref="N28"/>
    </sheetView>
  </sheetViews>
  <sheetFormatPr defaultColWidth="12.57421875" defaultRowHeight="12.75"/>
  <cols>
    <col min="1" max="16384" width="11.57421875" style="0" customWidth="1"/>
  </cols>
  <sheetData>
    <row r="2" spans="2:9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/>
      <c r="H2" s="1" t="s">
        <v>5</v>
      </c>
      <c r="I2" s="1" t="s">
        <v>6</v>
      </c>
    </row>
    <row r="3" spans="2:9" ht="12.75">
      <c r="B3" s="3">
        <v>331</v>
      </c>
      <c r="C3" s="3">
        <v>5.4</v>
      </c>
      <c r="D3" s="3">
        <f>C3*I$3+H$3</f>
        <v>330.9116425881788</v>
      </c>
      <c r="E3" s="3">
        <f>(B3-H$3)/I$3</f>
        <v>5.472263997317896</v>
      </c>
      <c r="F3" s="3">
        <f>E3-C3</f>
        <v>0.07226399731789535</v>
      </c>
      <c r="G3" s="2"/>
      <c r="H3" s="3">
        <f>INTERCEPT(B3:B6,C3:C6)</f>
        <v>324.3090459765403</v>
      </c>
      <c r="I3" s="3">
        <f>SLOPE(B3:B6,C3:C6)</f>
        <v>1.22270307622935</v>
      </c>
    </row>
    <row r="4" spans="2:7" ht="12.75">
      <c r="B4" s="3">
        <v>334</v>
      </c>
      <c r="C4" s="3">
        <v>8.1</v>
      </c>
      <c r="D4" s="3">
        <f>C4*I$3+H$3</f>
        <v>334.21294089399805</v>
      </c>
      <c r="E4" s="3">
        <f>(B4-H$3)/I$3</f>
        <v>7.92584414962404</v>
      </c>
      <c r="F4" s="3">
        <f>E4-C4</f>
        <v>-0.1741558503759597</v>
      </c>
      <c r="G4" s="2"/>
    </row>
    <row r="5" spans="2:7" ht="12.75">
      <c r="B5" s="3">
        <v>352</v>
      </c>
      <c r="C5" s="3">
        <v>22.5</v>
      </c>
      <c r="D5" s="3">
        <f>C5*I$3+H$3</f>
        <v>351.81986519170067</v>
      </c>
      <c r="E5" s="3">
        <f>(B5-H$3)/I$3</f>
        <v>22.647325063460908</v>
      </c>
      <c r="F5" s="3">
        <f>E5-C5</f>
        <v>0.147325063460908</v>
      </c>
      <c r="G5" s="2"/>
    </row>
    <row r="6" spans="2:8" ht="12.75">
      <c r="B6" s="3">
        <v>386</v>
      </c>
      <c r="C6" s="4">
        <v>50.5</v>
      </c>
      <c r="D6" s="3">
        <f>C6*I$3+H$3</f>
        <v>386.05555132612244</v>
      </c>
      <c r="E6" s="3">
        <f>(B6-H$3)/I$3</f>
        <v>50.45456678959721</v>
      </c>
      <c r="F6" s="3">
        <f>E6-C6</f>
        <v>-0.045433210402791246</v>
      </c>
      <c r="G6" s="2"/>
      <c r="H6" s="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2011-04-19T14:00:43Z</dcterms:created>
  <dcterms:modified xsi:type="dcterms:W3CDTF">2011-04-19T14:55:43Z</dcterms:modified>
  <cp:category/>
  <cp:version/>
  <cp:contentType/>
  <cp:contentStatus/>
  <cp:revision>3</cp:revision>
</cp:coreProperties>
</file>